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MartyT\Desktop\"/>
    </mc:Choice>
  </mc:AlternateContent>
  <xr:revisionPtr revIDLastSave="0" documentId="8_{9E75A3FC-6EA0-4865-B088-EBAA0D267E14}" xr6:coauthVersionLast="45" xr6:coauthVersionMax="45" xr10:uidLastSave="{00000000-0000-0000-0000-000000000000}"/>
  <bookViews>
    <workbookView xWindow="28680" yWindow="-120" windowWidth="19440" windowHeight="15000" firstSheet="5" activeTab="11" xr2:uid="{00000000-000D-0000-FFFF-FFFF00000000}"/>
  </bookViews>
  <sheets>
    <sheet name="Sept 2019" sheetId="1" r:id="rId1"/>
    <sheet name="OCt 2019" sheetId="2" r:id="rId2"/>
    <sheet name="Nov 2019" sheetId="3" r:id="rId3"/>
    <sheet name="Dec 2019" sheetId="4" r:id="rId4"/>
    <sheet name="JAn 2020" sheetId="5" r:id="rId5"/>
    <sheet name="Feb 2020" sheetId="6" r:id="rId6"/>
    <sheet name="Mar 2020" sheetId="7" r:id="rId7"/>
    <sheet name="Apr 2020" sheetId="8" r:id="rId8"/>
    <sheet name="May 2020" sheetId="9" r:id="rId9"/>
    <sheet name="Jun 2020" sheetId="10" r:id="rId10"/>
    <sheet name="Jul 2020" sheetId="11" r:id="rId11"/>
    <sheet name="Aug 2020" sheetId="12" r:id="rId1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2" l="1"/>
  <c r="C15" i="12" l="1"/>
  <c r="C12" i="11"/>
  <c r="C8" i="11"/>
  <c r="C14" i="11" s="1"/>
  <c r="C13" i="10"/>
  <c r="C7" i="10"/>
  <c r="C15" i="10" s="1"/>
  <c r="C8" i="9"/>
  <c r="C5" i="9"/>
  <c r="C10" i="9" s="1"/>
  <c r="C11" i="8"/>
  <c r="C10" i="8"/>
  <c r="C6" i="8"/>
  <c r="C3" i="8"/>
  <c r="C8" i="8" s="1"/>
  <c r="C17" i="8"/>
  <c r="C10" i="7"/>
  <c r="C8" i="7"/>
  <c r="C12" i="7" s="1"/>
  <c r="C7" i="7"/>
  <c r="C5" i="7"/>
  <c r="C8" i="6"/>
  <c r="C9" i="6" s="1"/>
  <c r="C5" i="6"/>
  <c r="C6" i="5"/>
  <c r="C14" i="5" s="1"/>
  <c r="C12" i="5"/>
  <c r="C5" i="2"/>
  <c r="C8" i="2" s="1"/>
  <c r="C10" i="2" s="1"/>
  <c r="C14" i="7" l="1"/>
  <c r="C11" i="6"/>
  <c r="C17" i="12"/>
  <c r="C19" i="8"/>
</calcChain>
</file>

<file path=xl/sharedStrings.xml><?xml version="1.0" encoding="utf-8"?>
<sst xmlns="http://schemas.openxmlformats.org/spreadsheetml/2006/main" count="107" uniqueCount="54">
  <si>
    <t xml:space="preserve">Deposit </t>
  </si>
  <si>
    <t>Pay pal in and out</t>
  </si>
  <si>
    <t>Ending Balance</t>
  </si>
  <si>
    <t>Beginning Balance</t>
  </si>
  <si>
    <t>Marty Trimnell</t>
  </si>
  <si>
    <t>Deposit</t>
  </si>
  <si>
    <t>Paypal printfulinc</t>
  </si>
  <si>
    <t>Paypal Ecwid</t>
  </si>
  <si>
    <t>Service Charge</t>
  </si>
  <si>
    <t>Paypal Marty Trimnell</t>
  </si>
  <si>
    <t>Paypal Deposit</t>
  </si>
  <si>
    <t>Deposit - Marty Trimnell</t>
  </si>
  <si>
    <t>Paypal EcWid</t>
  </si>
  <si>
    <t>Application User Fee 501c3</t>
  </si>
  <si>
    <t>Walmart</t>
  </si>
  <si>
    <t>Paypal Canstock</t>
  </si>
  <si>
    <t>Paypal Printful Inc</t>
  </si>
  <si>
    <t>Vista print</t>
  </si>
  <si>
    <t>Harland Check Order</t>
  </si>
  <si>
    <t>wix.com</t>
  </si>
  <si>
    <t>Ecwid</t>
  </si>
  <si>
    <t>Paypal Transfer</t>
  </si>
  <si>
    <t>Walgreens</t>
  </si>
  <si>
    <t>little Ceasars</t>
  </si>
  <si>
    <t>Terri Trimnell</t>
  </si>
  <si>
    <t>Ice</t>
  </si>
  <si>
    <t>Costco</t>
  </si>
  <si>
    <t>Ck 101</t>
  </si>
  <si>
    <t>Walmart 4/11</t>
  </si>
  <si>
    <t>Go Daddy</t>
  </si>
  <si>
    <t>Change deposit for Meadows</t>
  </si>
  <si>
    <t>ck 151</t>
  </si>
  <si>
    <t>Godaddy</t>
  </si>
  <si>
    <t>Swartz Funeral home</t>
  </si>
  <si>
    <t>Change out for Meadows</t>
  </si>
  <si>
    <t>Jeep &amp; Learn</t>
  </si>
  <si>
    <t>Bubba Coleman Money Order</t>
  </si>
  <si>
    <t>B&amp;G Club donations</t>
  </si>
  <si>
    <t>Meadows donations</t>
  </si>
  <si>
    <t>WIX.COM</t>
  </si>
  <si>
    <t>ck 127</t>
  </si>
  <si>
    <t>Jessica Watkins</t>
  </si>
  <si>
    <t>COVID meal reimbursement</t>
  </si>
  <si>
    <t>Debit Memo</t>
  </si>
  <si>
    <t>M/O for Jessica Watkins</t>
  </si>
  <si>
    <t>Donation reimbursement</t>
  </si>
  <si>
    <t>Deposit/Change</t>
  </si>
  <si>
    <t>ck 153</t>
  </si>
  <si>
    <t>Boys and Girls Club donation</t>
  </si>
  <si>
    <t>Collected in Madison</t>
  </si>
  <si>
    <t>CK 154</t>
  </si>
  <si>
    <t>Cash</t>
  </si>
  <si>
    <t>Change for mask sales</t>
  </si>
  <si>
    <t>Deposit/Mask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</si>
</sst>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16" fontId="0" fillId="0" borderId="0" xfId="0" applyNumberForma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workbookViewId="0">
      <selection activeCell="C4" sqref="C4"/>
    </sheetView>
  </sheetViews>
  <sheetFormatPr defaultRowHeight="15" x14ac:dyDescent="0.25"/>
  <cols>
    <col min="1" max="1" width="20.28515625" customWidth="1"/>
  </cols>
  <sheetData>
    <row r="1" spans="1:3" x14ac:dyDescent="0.25">
      <c r="A1" t="s">
        <v>3</v>
      </c>
      <c r="B1">
        <v>0</v>
      </c>
    </row>
    <row r="3" spans="1:3" x14ac:dyDescent="0.25">
      <c r="A3" t="s">
        <v>0</v>
      </c>
      <c r="B3">
        <v>50</v>
      </c>
      <c r="C3" t="s">
        <v>4</v>
      </c>
    </row>
    <row r="5" spans="1:3" x14ac:dyDescent="0.25">
      <c r="A5" t="s">
        <v>1</v>
      </c>
      <c r="B5">
        <v>0.19</v>
      </c>
    </row>
    <row r="7" spans="1:3" x14ac:dyDescent="0.25">
      <c r="A7" t="s">
        <v>2</v>
      </c>
      <c r="B7">
        <v>50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5"/>
  <sheetViews>
    <sheetView workbookViewId="0">
      <selection activeCell="D12" sqref="D12"/>
    </sheetView>
  </sheetViews>
  <sheetFormatPr defaultRowHeight="15" x14ac:dyDescent="0.25"/>
  <cols>
    <col min="2" max="2" width="25" customWidth="1"/>
  </cols>
  <sheetData>
    <row r="1" spans="1:4" x14ac:dyDescent="0.25">
      <c r="B1" t="s">
        <v>3</v>
      </c>
      <c r="C1">
        <v>2705.1</v>
      </c>
    </row>
    <row r="3" spans="1:4" x14ac:dyDescent="0.25">
      <c r="A3" s="1"/>
      <c r="B3" t="s">
        <v>21</v>
      </c>
      <c r="C3">
        <v>73.33</v>
      </c>
    </row>
    <row r="4" spans="1:4" x14ac:dyDescent="0.25">
      <c r="A4" s="1">
        <v>44005</v>
      </c>
      <c r="B4" t="s">
        <v>5</v>
      </c>
      <c r="C4">
        <v>35</v>
      </c>
    </row>
    <row r="5" spans="1:4" x14ac:dyDescent="0.25">
      <c r="A5" s="1">
        <v>44012</v>
      </c>
      <c r="B5" t="s">
        <v>5</v>
      </c>
      <c r="C5">
        <v>30</v>
      </c>
    </row>
    <row r="6" spans="1:4" x14ac:dyDescent="0.25">
      <c r="A6" s="1"/>
    </row>
    <row r="7" spans="1:4" ht="15.75" thickBot="1" x14ac:dyDescent="0.3">
      <c r="A7" s="1"/>
      <c r="C7" s="2">
        <f>SUM(C3:C5)</f>
        <v>138.32999999999998</v>
      </c>
    </row>
    <row r="8" spans="1:4" ht="15.75" thickTop="1" x14ac:dyDescent="0.25">
      <c r="A8" s="1"/>
    </row>
    <row r="9" spans="1:4" x14ac:dyDescent="0.25">
      <c r="A9" s="1"/>
      <c r="B9" t="s">
        <v>19</v>
      </c>
      <c r="C9">
        <v>33</v>
      </c>
    </row>
    <row r="10" spans="1:4" x14ac:dyDescent="0.25">
      <c r="A10" s="1">
        <v>44000</v>
      </c>
      <c r="B10" t="s">
        <v>4</v>
      </c>
      <c r="C10">
        <v>10</v>
      </c>
    </row>
    <row r="11" spans="1:4" x14ac:dyDescent="0.25">
      <c r="A11" s="1">
        <v>44007</v>
      </c>
      <c r="B11" t="s">
        <v>14</v>
      </c>
      <c r="C11">
        <v>136.16</v>
      </c>
      <c r="D11" t="s">
        <v>35</v>
      </c>
    </row>
    <row r="12" spans="1:4" x14ac:dyDescent="0.25">
      <c r="A12" s="1"/>
      <c r="B12" t="s">
        <v>29</v>
      </c>
      <c r="C12">
        <v>51.23</v>
      </c>
    </row>
    <row r="13" spans="1:4" ht="15.75" thickBot="1" x14ac:dyDescent="0.3">
      <c r="C13" s="2">
        <f>SUM(C9:C12)</f>
        <v>230.39</v>
      </c>
    </row>
    <row r="14" spans="1:4" ht="15.75" thickTop="1" x14ac:dyDescent="0.25"/>
    <row r="15" spans="1:4" x14ac:dyDescent="0.25">
      <c r="B15" t="s">
        <v>2</v>
      </c>
      <c r="C15">
        <f>C1+C7-C13</f>
        <v>2613.04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4"/>
  <sheetViews>
    <sheetView workbookViewId="0">
      <selection activeCell="D7" sqref="D7"/>
    </sheetView>
  </sheetViews>
  <sheetFormatPr defaultRowHeight="15" x14ac:dyDescent="0.25"/>
  <cols>
    <col min="2" max="2" width="25" customWidth="1"/>
  </cols>
  <sheetData>
    <row r="1" spans="1:4" x14ac:dyDescent="0.25">
      <c r="B1" t="s">
        <v>3</v>
      </c>
      <c r="C1">
        <v>2613.04</v>
      </c>
    </row>
    <row r="3" spans="1:4" x14ac:dyDescent="0.25">
      <c r="A3" s="1"/>
      <c r="B3" t="s">
        <v>21</v>
      </c>
      <c r="C3">
        <v>594</v>
      </c>
    </row>
    <row r="4" spans="1:4" x14ac:dyDescent="0.25">
      <c r="A4" s="1">
        <v>44026</v>
      </c>
      <c r="B4" t="s">
        <v>5</v>
      </c>
      <c r="C4">
        <v>125</v>
      </c>
      <c r="D4" t="s">
        <v>30</v>
      </c>
    </row>
    <row r="5" spans="1:4" x14ac:dyDescent="0.25">
      <c r="A5" s="1">
        <v>44026</v>
      </c>
      <c r="B5" t="s">
        <v>5</v>
      </c>
      <c r="C5">
        <v>590</v>
      </c>
      <c r="D5" t="s">
        <v>37</v>
      </c>
    </row>
    <row r="6" spans="1:4" x14ac:dyDescent="0.25">
      <c r="A6" s="1">
        <v>44026</v>
      </c>
      <c r="B6" t="s">
        <v>5</v>
      </c>
      <c r="C6">
        <v>1520</v>
      </c>
      <c r="D6" t="s">
        <v>38</v>
      </c>
    </row>
    <row r="7" spans="1:4" x14ac:dyDescent="0.25">
      <c r="A7" s="1"/>
    </row>
    <row r="8" spans="1:4" ht="15.75" thickBot="1" x14ac:dyDescent="0.3">
      <c r="A8" s="1"/>
      <c r="C8" s="2">
        <f>SUM(C3:C6)</f>
        <v>2829</v>
      </c>
    </row>
    <row r="9" spans="1:4" ht="15.75" thickTop="1" x14ac:dyDescent="0.25">
      <c r="A9" s="1"/>
    </row>
    <row r="10" spans="1:4" x14ac:dyDescent="0.25">
      <c r="A10" s="1"/>
      <c r="B10" t="s">
        <v>19</v>
      </c>
      <c r="C10">
        <v>33</v>
      </c>
    </row>
    <row r="11" spans="1:4" x14ac:dyDescent="0.25">
      <c r="A11" s="1" t="s">
        <v>31</v>
      </c>
      <c r="B11" t="s">
        <v>4</v>
      </c>
      <c r="C11">
        <v>125</v>
      </c>
      <c r="D11" t="s">
        <v>34</v>
      </c>
    </row>
    <row r="12" spans="1:4" ht="15.75" thickBot="1" x14ac:dyDescent="0.3">
      <c r="C12" s="2">
        <f>SUM(C10:C11)</f>
        <v>158</v>
      </c>
    </row>
    <row r="13" spans="1:4" ht="15.75" thickTop="1" x14ac:dyDescent="0.25"/>
    <row r="14" spans="1:4" x14ac:dyDescent="0.25">
      <c r="B14" t="s">
        <v>2</v>
      </c>
      <c r="C14">
        <f>C1+C8-C12</f>
        <v>5284.04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7"/>
  <sheetViews>
    <sheetView tabSelected="1" workbookViewId="0">
      <selection activeCell="H12" sqref="H12"/>
    </sheetView>
  </sheetViews>
  <sheetFormatPr defaultRowHeight="15" x14ac:dyDescent="0.25"/>
  <cols>
    <col min="2" max="2" width="25" customWidth="1"/>
  </cols>
  <sheetData>
    <row r="1" spans="1:4" x14ac:dyDescent="0.25">
      <c r="B1" t="s">
        <v>3</v>
      </c>
      <c r="C1">
        <v>5284.04</v>
      </c>
    </row>
    <row r="3" spans="1:4" x14ac:dyDescent="0.25">
      <c r="A3" s="1">
        <v>44074</v>
      </c>
      <c r="B3" t="s">
        <v>53</v>
      </c>
      <c r="C3">
        <v>300</v>
      </c>
    </row>
    <row r="4" spans="1:4" x14ac:dyDescent="0.25">
      <c r="A4" s="1">
        <v>44074</v>
      </c>
      <c r="B4" t="s">
        <v>46</v>
      </c>
      <c r="C4">
        <v>50</v>
      </c>
    </row>
    <row r="5" spans="1:4" ht="15.75" thickBot="1" x14ac:dyDescent="0.3">
      <c r="A5" s="1"/>
      <c r="C5" s="2">
        <f>SUM(C3:C4)</f>
        <v>350</v>
      </c>
    </row>
    <row r="6" spans="1:4" ht="15.75" thickTop="1" x14ac:dyDescent="0.25">
      <c r="A6" s="1"/>
    </row>
    <row r="7" spans="1:4" x14ac:dyDescent="0.25">
      <c r="A7" s="1"/>
      <c r="B7" t="s">
        <v>32</v>
      </c>
      <c r="C7">
        <v>28.16</v>
      </c>
    </row>
    <row r="8" spans="1:4" x14ac:dyDescent="0.25">
      <c r="A8" s="1"/>
      <c r="B8" t="s">
        <v>32</v>
      </c>
      <c r="C8">
        <v>71.88</v>
      </c>
    </row>
    <row r="9" spans="1:4" x14ac:dyDescent="0.25">
      <c r="A9" s="1"/>
      <c r="B9" t="s">
        <v>39</v>
      </c>
      <c r="C9">
        <v>33</v>
      </c>
    </row>
    <row r="10" spans="1:4" x14ac:dyDescent="0.25">
      <c r="A10" s="1" t="s">
        <v>40</v>
      </c>
      <c r="B10" t="s">
        <v>41</v>
      </c>
      <c r="C10">
        <v>54</v>
      </c>
      <c r="D10" t="s">
        <v>42</v>
      </c>
    </row>
    <row r="11" spans="1:4" x14ac:dyDescent="0.25">
      <c r="A11" s="1" t="s">
        <v>47</v>
      </c>
      <c r="B11" t="s">
        <v>48</v>
      </c>
      <c r="C11">
        <v>700</v>
      </c>
      <c r="D11" t="s">
        <v>49</v>
      </c>
    </row>
    <row r="12" spans="1:4" x14ac:dyDescent="0.25">
      <c r="A12" s="1" t="s">
        <v>50</v>
      </c>
      <c r="B12" t="s">
        <v>51</v>
      </c>
      <c r="C12">
        <v>50</v>
      </c>
      <c r="D12" t="s">
        <v>52</v>
      </c>
    </row>
    <row r="13" spans="1:4" x14ac:dyDescent="0.25">
      <c r="A13" s="1" t="s">
        <v>43</v>
      </c>
      <c r="B13" t="s">
        <v>44</v>
      </c>
      <c r="C13">
        <v>100</v>
      </c>
      <c r="D13" t="s">
        <v>45</v>
      </c>
    </row>
    <row r="14" spans="1:4" x14ac:dyDescent="0.25">
      <c r="A14" s="1"/>
      <c r="B14" t="s">
        <v>33</v>
      </c>
      <c r="C14">
        <v>2299.2199999999998</v>
      </c>
    </row>
    <row r="15" spans="1:4" ht="15.75" thickBot="1" x14ac:dyDescent="0.3">
      <c r="C15" s="2">
        <f>SUM(C7:C14)</f>
        <v>3336.2599999999998</v>
      </c>
    </row>
    <row r="16" spans="1:4" ht="15.75" thickTop="1" x14ac:dyDescent="0.25"/>
    <row r="17" spans="2:3" x14ac:dyDescent="0.25">
      <c r="B17" t="s">
        <v>2</v>
      </c>
      <c r="C17">
        <f>C1+C5-C15</f>
        <v>2297.7800000000002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C1" sqref="C1"/>
    </sheetView>
  </sheetViews>
  <sheetFormatPr defaultRowHeight="15" x14ac:dyDescent="0.25"/>
  <cols>
    <col min="2" max="2" width="19.85546875" customWidth="1"/>
  </cols>
  <sheetData>
    <row r="1" spans="1:3" x14ac:dyDescent="0.25">
      <c r="B1" t="s">
        <v>3</v>
      </c>
      <c r="C1">
        <v>50</v>
      </c>
    </row>
    <row r="3" spans="1:3" x14ac:dyDescent="0.25">
      <c r="A3" s="1">
        <v>44105</v>
      </c>
      <c r="B3" t="s">
        <v>5</v>
      </c>
      <c r="C3">
        <v>60</v>
      </c>
    </row>
    <row r="5" spans="1:3" x14ac:dyDescent="0.25">
      <c r="B5" t="s">
        <v>6</v>
      </c>
      <c r="C5">
        <f>1.79+2.16+2.27</f>
        <v>6.2200000000000006</v>
      </c>
    </row>
    <row r="6" spans="1:3" x14ac:dyDescent="0.25">
      <c r="B6" t="s">
        <v>7</v>
      </c>
      <c r="C6">
        <v>14.63</v>
      </c>
    </row>
    <row r="7" spans="1:3" x14ac:dyDescent="0.25">
      <c r="B7" t="s">
        <v>8</v>
      </c>
      <c r="C7">
        <v>3</v>
      </c>
    </row>
    <row r="8" spans="1:3" ht="15.75" thickBot="1" x14ac:dyDescent="0.3">
      <c r="C8" s="2">
        <f>SUM(C5:C7)</f>
        <v>23.85</v>
      </c>
    </row>
    <row r="9" spans="1:3" ht="15.75" thickTop="1" x14ac:dyDescent="0.25"/>
    <row r="10" spans="1:3" x14ac:dyDescent="0.25">
      <c r="C10">
        <f>C1+C3-C8</f>
        <v>86.15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"/>
  <sheetViews>
    <sheetView workbookViewId="0">
      <selection sqref="A1:XFD1048576"/>
    </sheetView>
  </sheetViews>
  <sheetFormatPr defaultRowHeight="15" x14ac:dyDescent="0.25"/>
  <cols>
    <col min="2" max="2" width="25" customWidth="1"/>
  </cols>
  <sheetData>
    <row r="1" spans="1:3" x14ac:dyDescent="0.25">
      <c r="B1" t="s">
        <v>3</v>
      </c>
      <c r="C1">
        <v>86.15</v>
      </c>
    </row>
    <row r="3" spans="1:3" x14ac:dyDescent="0.25">
      <c r="A3" s="1">
        <v>44147</v>
      </c>
      <c r="B3" t="s">
        <v>5</v>
      </c>
      <c r="C3">
        <v>43</v>
      </c>
    </row>
    <row r="5" spans="1:3" x14ac:dyDescent="0.25">
      <c r="B5" t="s">
        <v>8</v>
      </c>
      <c r="C5">
        <v>3</v>
      </c>
    </row>
    <row r="7" spans="1:3" x14ac:dyDescent="0.25">
      <c r="B7" t="s">
        <v>2</v>
      </c>
      <c r="C7">
        <v>126.15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sqref="A1:XFD1048576"/>
    </sheetView>
  </sheetViews>
  <sheetFormatPr defaultRowHeight="15" x14ac:dyDescent="0.25"/>
  <cols>
    <col min="2" max="2" width="25" customWidth="1"/>
  </cols>
  <sheetData>
    <row r="1" spans="1:3" x14ac:dyDescent="0.25">
      <c r="B1" t="s">
        <v>3</v>
      </c>
      <c r="C1">
        <v>126.15</v>
      </c>
    </row>
    <row r="3" spans="1:3" x14ac:dyDescent="0.25">
      <c r="A3" s="1"/>
    </row>
    <row r="5" spans="1:3" x14ac:dyDescent="0.25">
      <c r="B5" t="s">
        <v>8</v>
      </c>
      <c r="C5">
        <v>3</v>
      </c>
    </row>
    <row r="7" spans="1:3" x14ac:dyDescent="0.25">
      <c r="B7" t="s">
        <v>2</v>
      </c>
      <c r="C7">
        <v>123.15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4"/>
  <sheetViews>
    <sheetView workbookViewId="0">
      <selection activeCell="D9" sqref="D9"/>
    </sheetView>
  </sheetViews>
  <sheetFormatPr defaultRowHeight="15" x14ac:dyDescent="0.25"/>
  <cols>
    <col min="2" max="2" width="25" customWidth="1"/>
  </cols>
  <sheetData>
    <row r="1" spans="1:4" x14ac:dyDescent="0.25">
      <c r="B1" t="s">
        <v>3</v>
      </c>
      <c r="C1">
        <v>123.15</v>
      </c>
    </row>
    <row r="3" spans="1:4" x14ac:dyDescent="0.25">
      <c r="A3" s="1">
        <v>43846</v>
      </c>
      <c r="B3" t="s">
        <v>9</v>
      </c>
      <c r="C3">
        <v>18.93</v>
      </c>
    </row>
    <row r="4" spans="1:4" x14ac:dyDescent="0.25">
      <c r="A4" s="1">
        <v>43847</v>
      </c>
      <c r="B4" t="s">
        <v>10</v>
      </c>
      <c r="C4">
        <v>135.34</v>
      </c>
    </row>
    <row r="5" spans="1:4" x14ac:dyDescent="0.25">
      <c r="A5" s="1">
        <v>43847</v>
      </c>
      <c r="B5" t="s">
        <v>11</v>
      </c>
      <c r="C5">
        <v>100</v>
      </c>
    </row>
    <row r="6" spans="1:4" ht="15.75" thickBot="1" x14ac:dyDescent="0.3">
      <c r="A6" s="1"/>
      <c r="C6" s="2">
        <f>SUM(C3:C5)</f>
        <v>254.27</v>
      </c>
    </row>
    <row r="7" spans="1:4" ht="15.75" thickTop="1" x14ac:dyDescent="0.25">
      <c r="A7" s="1"/>
    </row>
    <row r="8" spans="1:4" x14ac:dyDescent="0.25">
      <c r="A8" s="1">
        <v>43859</v>
      </c>
      <c r="B8" t="s">
        <v>14</v>
      </c>
      <c r="C8">
        <v>10.88</v>
      </c>
      <c r="D8" t="s">
        <v>36</v>
      </c>
    </row>
    <row r="9" spans="1:4" x14ac:dyDescent="0.25">
      <c r="A9" s="1">
        <v>43844</v>
      </c>
      <c r="B9" t="s">
        <v>12</v>
      </c>
      <c r="C9">
        <v>13.64</v>
      </c>
    </row>
    <row r="10" spans="1:4" x14ac:dyDescent="0.25">
      <c r="A10" s="1">
        <v>43851</v>
      </c>
      <c r="B10" t="s">
        <v>13</v>
      </c>
      <c r="C10">
        <v>275</v>
      </c>
    </row>
    <row r="11" spans="1:4" x14ac:dyDescent="0.25">
      <c r="B11" t="s">
        <v>8</v>
      </c>
      <c r="C11">
        <v>3</v>
      </c>
    </row>
    <row r="12" spans="1:4" ht="15.75" thickBot="1" x14ac:dyDescent="0.3">
      <c r="C12" s="2">
        <f>SUM(C8:C11)</f>
        <v>302.52</v>
      </c>
    </row>
    <row r="13" spans="1:4" ht="15.75" thickTop="1" x14ac:dyDescent="0.25"/>
    <row r="14" spans="1:4" x14ac:dyDescent="0.25">
      <c r="B14" t="s">
        <v>2</v>
      </c>
      <c r="C14">
        <f>C1+C6-C12</f>
        <v>74.900000000000034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1"/>
  <sheetViews>
    <sheetView workbookViewId="0">
      <selection activeCell="C4" sqref="C4"/>
    </sheetView>
  </sheetViews>
  <sheetFormatPr defaultRowHeight="15" x14ac:dyDescent="0.25"/>
  <cols>
    <col min="2" max="2" width="25" customWidth="1"/>
  </cols>
  <sheetData>
    <row r="1" spans="1:3" x14ac:dyDescent="0.25">
      <c r="B1" t="s">
        <v>3</v>
      </c>
      <c r="C1">
        <v>74.900000000000006</v>
      </c>
    </row>
    <row r="3" spans="1:3" x14ac:dyDescent="0.25">
      <c r="A3" s="1">
        <v>43887</v>
      </c>
      <c r="B3" t="s">
        <v>10</v>
      </c>
      <c r="C3">
        <v>71.3</v>
      </c>
    </row>
    <row r="4" spans="1:3" x14ac:dyDescent="0.25">
      <c r="A4" s="1">
        <v>43881</v>
      </c>
      <c r="B4" t="s">
        <v>11</v>
      </c>
      <c r="C4">
        <v>30</v>
      </c>
    </row>
    <row r="5" spans="1:3" ht="15.75" thickBot="1" x14ac:dyDescent="0.3">
      <c r="A5" s="1"/>
      <c r="C5" s="2">
        <f>SUM(C3:C4)</f>
        <v>101.3</v>
      </c>
    </row>
    <row r="6" spans="1:3" ht="15.75" thickTop="1" x14ac:dyDescent="0.25">
      <c r="A6" s="1"/>
    </row>
    <row r="7" spans="1:3" x14ac:dyDescent="0.25">
      <c r="A7" s="1"/>
      <c r="B7" t="s">
        <v>15</v>
      </c>
      <c r="C7">
        <v>10.28</v>
      </c>
    </row>
    <row r="8" spans="1:3" x14ac:dyDescent="0.25">
      <c r="A8" s="1"/>
      <c r="B8" t="s">
        <v>16</v>
      </c>
      <c r="C8">
        <f>2.99+0.45</f>
        <v>3.4400000000000004</v>
      </c>
    </row>
    <row r="9" spans="1:3" ht="15.75" thickBot="1" x14ac:dyDescent="0.3">
      <c r="C9" s="2">
        <f>SUM(C7:C8)</f>
        <v>13.719999999999999</v>
      </c>
    </row>
    <row r="10" spans="1:3" ht="15.75" thickTop="1" x14ac:dyDescent="0.25"/>
    <row r="11" spans="1:3" x14ac:dyDescent="0.25">
      <c r="B11" t="s">
        <v>2</v>
      </c>
      <c r="C11">
        <f>C1+C5-C9</f>
        <v>162.47999999999999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4"/>
  <sheetViews>
    <sheetView workbookViewId="0">
      <selection activeCell="C4" sqref="C4"/>
    </sheetView>
  </sheetViews>
  <sheetFormatPr defaultRowHeight="15" x14ac:dyDescent="0.25"/>
  <cols>
    <col min="2" max="2" width="25" customWidth="1"/>
  </cols>
  <sheetData>
    <row r="1" spans="1:3" x14ac:dyDescent="0.25">
      <c r="B1" t="s">
        <v>3</v>
      </c>
      <c r="C1">
        <v>162.47999999999999</v>
      </c>
    </row>
    <row r="3" spans="1:3" x14ac:dyDescent="0.25">
      <c r="A3" s="1">
        <v>43906</v>
      </c>
      <c r="B3" t="s">
        <v>10</v>
      </c>
      <c r="C3">
        <v>69.3</v>
      </c>
    </row>
    <row r="4" spans="1:3" x14ac:dyDescent="0.25">
      <c r="A4" s="1">
        <v>43895</v>
      </c>
      <c r="B4" t="s">
        <v>11</v>
      </c>
      <c r="C4">
        <v>50</v>
      </c>
    </row>
    <row r="5" spans="1:3" ht="15.75" thickBot="1" x14ac:dyDescent="0.3">
      <c r="A5" s="1"/>
      <c r="C5" s="2">
        <f>SUM(C3:C4)</f>
        <v>119.3</v>
      </c>
    </row>
    <row r="6" spans="1:3" ht="15.75" thickTop="1" x14ac:dyDescent="0.25">
      <c r="A6" s="1"/>
    </row>
    <row r="7" spans="1:3" x14ac:dyDescent="0.25">
      <c r="A7" s="1"/>
      <c r="B7" t="s">
        <v>17</v>
      </c>
      <c r="C7">
        <f>56.7+3.21</f>
        <v>59.910000000000004</v>
      </c>
    </row>
    <row r="8" spans="1:3" x14ac:dyDescent="0.25">
      <c r="A8" s="1"/>
      <c r="B8" t="s">
        <v>16</v>
      </c>
      <c r="C8">
        <f>0.56+5.8+0.47+3.31+4.45+3.25</f>
        <v>17.84</v>
      </c>
    </row>
    <row r="9" spans="1:3" x14ac:dyDescent="0.25">
      <c r="A9" s="1"/>
      <c r="B9" t="s">
        <v>18</v>
      </c>
      <c r="C9">
        <v>29.9</v>
      </c>
    </row>
    <row r="10" spans="1:3" x14ac:dyDescent="0.25">
      <c r="A10" s="1"/>
      <c r="B10" t="s">
        <v>19</v>
      </c>
      <c r="C10">
        <f>33+40</f>
        <v>73</v>
      </c>
    </row>
    <row r="11" spans="1:3" x14ac:dyDescent="0.25">
      <c r="A11" s="1"/>
      <c r="B11" t="s">
        <v>20</v>
      </c>
      <c r="C11">
        <v>7.41</v>
      </c>
    </row>
    <row r="12" spans="1:3" ht="15.75" thickBot="1" x14ac:dyDescent="0.3">
      <c r="C12" s="2">
        <f>SUM(C7:C11)</f>
        <v>188.06</v>
      </c>
    </row>
    <row r="13" spans="1:3" ht="15.75" thickTop="1" x14ac:dyDescent="0.25"/>
    <row r="14" spans="1:3" x14ac:dyDescent="0.25">
      <c r="B14" t="s">
        <v>2</v>
      </c>
      <c r="C14">
        <f>C1+C5-C12</f>
        <v>93.71999999999997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9"/>
  <sheetViews>
    <sheetView workbookViewId="0">
      <selection sqref="A1:XFD1048576"/>
    </sheetView>
  </sheetViews>
  <sheetFormatPr defaultRowHeight="15" x14ac:dyDescent="0.25"/>
  <cols>
    <col min="2" max="2" width="25" customWidth="1"/>
  </cols>
  <sheetData>
    <row r="1" spans="1:4" x14ac:dyDescent="0.25">
      <c r="B1" t="s">
        <v>3</v>
      </c>
      <c r="C1">
        <v>93.72</v>
      </c>
    </row>
    <row r="3" spans="1:4" x14ac:dyDescent="0.25">
      <c r="A3" s="1"/>
      <c r="B3" t="s">
        <v>21</v>
      </c>
      <c r="C3">
        <f>290+70</f>
        <v>360</v>
      </c>
    </row>
    <row r="4" spans="1:4" x14ac:dyDescent="0.25">
      <c r="A4" s="1">
        <v>43927</v>
      </c>
      <c r="B4" t="s">
        <v>5</v>
      </c>
      <c r="C4">
        <v>85</v>
      </c>
    </row>
    <row r="5" spans="1:4" x14ac:dyDescent="0.25">
      <c r="A5" s="1">
        <v>43941</v>
      </c>
      <c r="B5" t="s">
        <v>5</v>
      </c>
      <c r="C5">
        <v>120</v>
      </c>
    </row>
    <row r="6" spans="1:4" x14ac:dyDescent="0.25">
      <c r="A6" s="1"/>
      <c r="B6" t="s">
        <v>9</v>
      </c>
      <c r="C6">
        <f>40+100+109+430+38.54+48.25+96.8+197.03+50+69+96.8+97.34+152.86+970.7+57.66+72.22+135</f>
        <v>2761.1999999999994</v>
      </c>
    </row>
    <row r="7" spans="1:4" x14ac:dyDescent="0.25">
      <c r="A7" s="1"/>
      <c r="B7" t="s">
        <v>11</v>
      </c>
      <c r="C7">
        <v>50</v>
      </c>
    </row>
    <row r="8" spans="1:4" ht="15.75" thickBot="1" x14ac:dyDescent="0.3">
      <c r="A8" s="1"/>
      <c r="C8" s="2">
        <f>SUM(C3:C7)</f>
        <v>3376.1999999999994</v>
      </c>
    </row>
    <row r="9" spans="1:4" ht="15.75" thickTop="1" x14ac:dyDescent="0.25">
      <c r="A9" s="1"/>
    </row>
    <row r="10" spans="1:4" x14ac:dyDescent="0.25">
      <c r="A10" s="1"/>
      <c r="B10" t="s">
        <v>22</v>
      </c>
      <c r="C10">
        <f>44.58</f>
        <v>44.58</v>
      </c>
    </row>
    <row r="11" spans="1:4" x14ac:dyDescent="0.25">
      <c r="A11" s="1"/>
      <c r="B11" t="s">
        <v>23</v>
      </c>
      <c r="C11">
        <f>54+54.5+54.5+54.5</f>
        <v>217.5</v>
      </c>
    </row>
    <row r="12" spans="1:4" x14ac:dyDescent="0.25">
      <c r="A12" s="1"/>
      <c r="B12" t="s">
        <v>26</v>
      </c>
      <c r="C12">
        <v>81.739999999999995</v>
      </c>
    </row>
    <row r="13" spans="1:4" x14ac:dyDescent="0.25">
      <c r="A13" s="1">
        <v>43927</v>
      </c>
      <c r="B13" t="s">
        <v>4</v>
      </c>
      <c r="C13">
        <v>150</v>
      </c>
    </row>
    <row r="14" spans="1:4" x14ac:dyDescent="0.25">
      <c r="A14" s="1">
        <v>43934</v>
      </c>
      <c r="B14" t="s">
        <v>24</v>
      </c>
      <c r="C14">
        <v>24</v>
      </c>
      <c r="D14" t="s">
        <v>25</v>
      </c>
    </row>
    <row r="15" spans="1:4" x14ac:dyDescent="0.25">
      <c r="A15" s="1"/>
      <c r="B15" t="s">
        <v>19</v>
      </c>
      <c r="C15">
        <v>33</v>
      </c>
    </row>
    <row r="16" spans="1:4" x14ac:dyDescent="0.25">
      <c r="A16" s="1" t="s">
        <v>27</v>
      </c>
      <c r="B16" t="s">
        <v>24</v>
      </c>
      <c r="C16">
        <v>272.16000000000003</v>
      </c>
      <c r="D16" t="s">
        <v>28</v>
      </c>
    </row>
    <row r="17" spans="2:3" ht="15.75" thickBot="1" x14ac:dyDescent="0.3">
      <c r="C17" s="2">
        <f>SUM(C10:C16)</f>
        <v>822.98</v>
      </c>
    </row>
    <row r="18" spans="2:3" ht="15.75" thickTop="1" x14ac:dyDescent="0.25"/>
    <row r="19" spans="2:3" x14ac:dyDescent="0.25">
      <c r="B19" t="s">
        <v>2</v>
      </c>
      <c r="C19">
        <f>C1+C8-C17</f>
        <v>2646.9399999999991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0"/>
  <sheetViews>
    <sheetView workbookViewId="0">
      <selection activeCell="C7" sqref="C7"/>
    </sheetView>
  </sheetViews>
  <sheetFormatPr defaultRowHeight="15" x14ac:dyDescent="0.25"/>
  <cols>
    <col min="2" max="2" width="25" customWidth="1"/>
  </cols>
  <sheetData>
    <row r="1" spans="1:3" x14ac:dyDescent="0.25">
      <c r="B1" t="s">
        <v>3</v>
      </c>
      <c r="C1">
        <v>2646.94</v>
      </c>
    </row>
    <row r="3" spans="1:3" x14ac:dyDescent="0.25">
      <c r="A3" s="1"/>
      <c r="B3" t="s">
        <v>21</v>
      </c>
      <c r="C3">
        <v>86.16</v>
      </c>
    </row>
    <row r="4" spans="1:3" x14ac:dyDescent="0.25">
      <c r="A4" s="1">
        <v>43952</v>
      </c>
      <c r="B4" t="s">
        <v>5</v>
      </c>
      <c r="C4">
        <v>5</v>
      </c>
    </row>
    <row r="5" spans="1:3" ht="15.75" thickBot="1" x14ac:dyDescent="0.3">
      <c r="A5" s="1"/>
      <c r="C5" s="2">
        <f>SUM(C3:C4)</f>
        <v>91.16</v>
      </c>
    </row>
    <row r="6" spans="1:3" ht="15.75" thickTop="1" x14ac:dyDescent="0.25">
      <c r="A6" s="1"/>
    </row>
    <row r="7" spans="1:3" x14ac:dyDescent="0.25">
      <c r="A7" s="1"/>
      <c r="B7" t="s">
        <v>19</v>
      </c>
      <c r="C7">
        <v>33</v>
      </c>
    </row>
    <row r="8" spans="1:3" ht="15.75" thickBot="1" x14ac:dyDescent="0.3">
      <c r="C8" s="2">
        <f>SUM(C7:C7)</f>
        <v>33</v>
      </c>
    </row>
    <row r="9" spans="1:3" ht="15.75" thickTop="1" x14ac:dyDescent="0.25"/>
    <row r="10" spans="1:3" x14ac:dyDescent="0.25">
      <c r="B10" t="s">
        <v>2</v>
      </c>
      <c r="C10">
        <f>C1+C5-C8</f>
        <v>2705.1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Sept 2019</vt:lpstr>
      <vt:lpstr>OCt 2019</vt:lpstr>
      <vt:lpstr>Nov 2019</vt:lpstr>
      <vt:lpstr>Dec 2019</vt:lpstr>
      <vt:lpstr>JAn 2020</vt:lpstr>
      <vt:lpstr>Feb 2020</vt:lpstr>
      <vt:lpstr>Mar 2020</vt:lpstr>
      <vt:lpstr>Apr 2020</vt:lpstr>
      <vt:lpstr>May 2020</vt:lpstr>
      <vt:lpstr>Jun 2020</vt:lpstr>
      <vt:lpstr>Jul 2020</vt:lpstr>
      <vt:lpstr>Aug 2020</vt:lpstr>
    </vt:vector>
  </TitlesOfParts>
  <Company>First Financial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Wertz, Darci</dc:creator>
  <cp:lastModifiedBy>MartyT</cp:lastModifiedBy>
  <dcterms:created xsi:type="dcterms:W3CDTF">2020-08-07T23:44:18Z</dcterms:created>
  <dcterms:modified xsi:type="dcterms:W3CDTF">2020-09-15T21:39:36Z</dcterms:modified>
</cp:coreProperties>
</file>